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englerin\Documents\A_MA\db\signifikanz_tests\"/>
    </mc:Choice>
  </mc:AlternateContent>
  <xr:revisionPtr revIDLastSave="0" documentId="13_ncr:1_{E8A3A579-AF66-41A1-93E1-F62F137D17DE}" xr6:coauthVersionLast="40" xr6:coauthVersionMax="40" xr10:uidLastSave="{00000000-0000-0000-0000-000000000000}"/>
  <bookViews>
    <workbookView xWindow="0" yWindow="0" windowWidth="23040" windowHeight="9576" xr2:uid="{597965D1-2FD8-4F09-A5B8-2C362562B214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1" l="1"/>
  <c r="B4" i="1"/>
  <c r="D3" i="1" l="1"/>
  <c r="B22" i="1" l="1"/>
  <c r="B21" i="1"/>
  <c r="B20" i="1"/>
  <c r="B19" i="1"/>
  <c r="C11" i="1" l="1"/>
  <c r="B11" i="1"/>
  <c r="H19" i="1"/>
  <c r="H16" i="1"/>
  <c r="D4" i="1"/>
  <c r="D5" i="1" s="1"/>
  <c r="D11" i="1" s="1"/>
  <c r="F16" i="1"/>
  <c r="F19" i="1" l="1"/>
  <c r="E16" i="1"/>
  <c r="E19" i="1" s="1"/>
  <c r="G16" i="1" l="1"/>
  <c r="G19" i="1" l="1"/>
  <c r="I19" i="1" s="1"/>
  <c r="C9" i="1" s="1"/>
  <c r="C10" i="1" s="1"/>
  <c r="I16" i="1"/>
  <c r="B9" i="1" l="1"/>
  <c r="I21" i="1"/>
  <c r="D9" i="1" s="1"/>
  <c r="B10" i="1" l="1"/>
  <c r="D10" i="1" s="1"/>
  <c r="B28" i="1"/>
  <c r="B29" i="1" s="1"/>
  <c r="B30" i="1" s="1"/>
  <c r="B14" i="1" l="1"/>
  <c r="C14" i="1" l="1"/>
  <c r="C32" i="1"/>
</calcChain>
</file>

<file path=xl/sharedStrings.xml><?xml version="1.0" encoding="utf-8"?>
<sst xmlns="http://schemas.openxmlformats.org/spreadsheetml/2006/main" count="41" uniqueCount="30">
  <si>
    <t>Frequenz von diesel</t>
  </si>
  <si>
    <t>Total</t>
  </si>
  <si>
    <t>Korpus A</t>
  </si>
  <si>
    <t>Korpus B</t>
  </si>
  <si>
    <t>Alle anderen Wörter</t>
  </si>
  <si>
    <t>Wenn</t>
  </si>
  <si>
    <t>Dann</t>
  </si>
  <si>
    <t>erwartete Frequenz von diesel</t>
  </si>
  <si>
    <t>Chi-Test</t>
  </si>
  <si>
    <t>erw. F. A</t>
  </si>
  <si>
    <t>erw. F. B</t>
  </si>
  <si>
    <t>1. Beobachtete Werte</t>
  </si>
  <si>
    <t>Wahrsch., dass Verteilung signifikant ist</t>
  </si>
  <si>
    <t>Dreisatz-Berechnung erwartete Werte</t>
  </si>
  <si>
    <t>2. Erwartete Werte</t>
  </si>
  <si>
    <t>Nutzung d. Excel-Fkt.</t>
  </si>
  <si>
    <t>Wahrsch.Signifikanz in Prozent</t>
  </si>
  <si>
    <t>LL-Wert (log-likelihood)</t>
  </si>
  <si>
    <t>Minimum f. &gt; 95%ige Wahrsch. f. Signifikanz</t>
  </si>
  <si>
    <t>Legende:</t>
  </si>
  <si>
    <t>Wert</t>
  </si>
  <si>
    <t>20071101 bis 20081031</t>
  </si>
  <si>
    <t>20171101 bis 20181031</t>
  </si>
  <si>
    <t>Frequenz von token</t>
  </si>
  <si>
    <t>Token</t>
  </si>
  <si>
    <t>diesel</t>
  </si>
  <si>
    <t>Chi-Quadrat</t>
  </si>
  <si>
    <t>df</t>
  </si>
  <si>
    <t>Kritische Werte</t>
  </si>
  <si>
    <r>
      <t>p (p/100 = Wahrsch. in % für H</t>
    </r>
    <r>
      <rPr>
        <vertAlign val="subscript"/>
        <sz val="10"/>
        <rFont val="Verdana"/>
        <family val="2"/>
      </rPr>
      <t>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</si>
</sst>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Verdana"/>
    </font>
    <font>
      <b/>
      <sz val="10"/>
      <color theme="1"/>
      <name val="Calibri"/>
      <family val="2"/>
      <scheme val="minor"/>
    </font>
    <font>
      <sz val="10"/>
      <name val="Verdana"/>
      <family val="2"/>
    </font>
    <font>
      <vertAlign val="subscript"/>
      <sz val="10"/>
      <name val="Verdana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3" fillId="0" borderId="1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0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4" fillId="0" borderId="0" xfId="0" applyFont="1" applyBorder="1"/>
    <xf numFmtId="0" fontId="4" fillId="0" borderId="8" xfId="0" applyFont="1" applyBorder="1"/>
    <xf numFmtId="0" fontId="3" fillId="0" borderId="6" xfId="0" applyFont="1" applyBorder="1"/>
    <xf numFmtId="0" fontId="3" fillId="0" borderId="0" xfId="0" applyFont="1" applyBorder="1"/>
    <xf numFmtId="0" fontId="3" fillId="0" borderId="12" xfId="0" applyFont="1" applyBorder="1"/>
    <xf numFmtId="0" fontId="3" fillId="0" borderId="8" xfId="0" applyFont="1" applyBorder="1"/>
  </cellXfs>
  <cellStyles count="2">
    <cellStyle name="Standard" xfId="0" builtinId="0"/>
    <cellStyle name="Standard 2" xfId="1" xr:uid="{60B716DA-E47D-4AFE-84DC-83236D2B48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C450A-1C48-42AD-8327-94B0BB94D825}">
  <dimension ref="A1:I34"/>
  <sheetViews>
    <sheetView tabSelected="1" zoomScaleNormal="100" workbookViewId="0">
      <selection activeCell="G5" sqref="G5"/>
    </sheetView>
  </sheetViews>
  <sheetFormatPr baseColWidth="10" defaultRowHeight="13.8" x14ac:dyDescent="0.3"/>
  <cols>
    <col min="1" max="1" width="35.44140625" style="1" customWidth="1"/>
    <col min="2" max="2" width="12.77734375" style="1" customWidth="1"/>
    <col min="3" max="3" width="13.33203125" style="1" customWidth="1"/>
    <col min="4" max="4" width="11.5546875" style="1"/>
    <col min="5" max="5" width="9.5546875" style="1" customWidth="1"/>
    <col min="6" max="6" width="10.33203125" style="1" customWidth="1"/>
    <col min="7" max="7" width="10.109375" style="1" customWidth="1"/>
    <col min="8" max="8" width="8.77734375" style="1" customWidth="1"/>
    <col min="9" max="9" width="11.5546875" style="1"/>
    <col min="10" max="10" width="11" style="1" customWidth="1"/>
    <col min="11" max="16384" width="11.5546875" style="1"/>
  </cols>
  <sheetData>
    <row r="1" spans="1:9" x14ac:dyDescent="0.3">
      <c r="A1" s="4" t="s">
        <v>11</v>
      </c>
      <c r="B1" s="5"/>
      <c r="C1" s="5"/>
      <c r="D1" s="6"/>
      <c r="E1" s="8"/>
      <c r="F1" s="8"/>
      <c r="G1" s="8"/>
      <c r="H1" s="8"/>
      <c r="I1" s="9"/>
    </row>
    <row r="2" spans="1:9" x14ac:dyDescent="0.3">
      <c r="A2" s="2"/>
      <c r="B2" s="2" t="s">
        <v>2</v>
      </c>
      <c r="C2" s="2" t="s">
        <v>3</v>
      </c>
      <c r="D2" s="2" t="s">
        <v>1</v>
      </c>
      <c r="E2" s="10"/>
      <c r="F2" s="10"/>
      <c r="G2" s="10"/>
      <c r="H2" s="10"/>
      <c r="I2" s="11"/>
    </row>
    <row r="3" spans="1:9" x14ac:dyDescent="0.3">
      <c r="A3" s="2" t="s">
        <v>0</v>
      </c>
      <c r="B3" s="2">
        <v>15</v>
      </c>
      <c r="C3" s="2">
        <v>25</v>
      </c>
      <c r="D3" s="2">
        <f>B3+C3</f>
        <v>40</v>
      </c>
      <c r="E3" s="10"/>
      <c r="F3" s="10"/>
      <c r="G3" s="10"/>
      <c r="H3" s="10"/>
      <c r="I3" s="11"/>
    </row>
    <row r="4" spans="1:9" x14ac:dyDescent="0.3">
      <c r="A4" s="2" t="s">
        <v>4</v>
      </c>
      <c r="B4" s="2">
        <f>B5-B3</f>
        <v>960</v>
      </c>
      <c r="C4" s="2">
        <f>C5-C3</f>
        <v>2715</v>
      </c>
      <c r="D4" s="2">
        <f>B4+C4</f>
        <v>3675</v>
      </c>
      <c r="E4" s="10"/>
      <c r="F4" s="10"/>
      <c r="G4" s="10"/>
      <c r="H4" s="10"/>
      <c r="I4" s="11"/>
    </row>
    <row r="5" spans="1:9" ht="14.4" x14ac:dyDescent="0.3">
      <c r="A5" s="2" t="s">
        <v>1</v>
      </c>
      <c r="B5" s="3">
        <v>975</v>
      </c>
      <c r="C5" s="3">
        <v>2740</v>
      </c>
      <c r="D5" s="3">
        <f>D3+D4</f>
        <v>3715</v>
      </c>
      <c r="E5" s="10"/>
      <c r="F5" s="10"/>
      <c r="G5" s="10"/>
      <c r="H5" s="10"/>
      <c r="I5" s="11"/>
    </row>
    <row r="6" spans="1:9" x14ac:dyDescent="0.3">
      <c r="A6" s="12"/>
      <c r="B6" s="10"/>
      <c r="C6" s="10"/>
      <c r="D6" s="10"/>
      <c r="E6" s="10"/>
      <c r="F6" s="10"/>
      <c r="G6" s="10"/>
      <c r="H6" s="10"/>
      <c r="I6" s="11"/>
    </row>
    <row r="7" spans="1:9" x14ac:dyDescent="0.3">
      <c r="A7" s="2" t="s">
        <v>14</v>
      </c>
      <c r="B7" s="2"/>
      <c r="C7" s="2"/>
      <c r="D7" s="2"/>
      <c r="E7" s="10"/>
      <c r="F7" s="10"/>
      <c r="G7" s="10"/>
      <c r="H7" s="10"/>
      <c r="I7" s="11"/>
    </row>
    <row r="8" spans="1:9" x14ac:dyDescent="0.3">
      <c r="A8" s="2"/>
      <c r="B8" s="2" t="s">
        <v>2</v>
      </c>
      <c r="C8" s="2" t="s">
        <v>3</v>
      </c>
      <c r="D8" s="2" t="s">
        <v>1</v>
      </c>
      <c r="E8" s="10"/>
      <c r="F8" s="10"/>
      <c r="G8" s="10"/>
      <c r="H8" s="10"/>
      <c r="I8" s="11"/>
    </row>
    <row r="9" spans="1:9" x14ac:dyDescent="0.3">
      <c r="A9" s="2" t="s">
        <v>7</v>
      </c>
      <c r="B9" s="2">
        <f>I16</f>
        <v>10.497981157469717</v>
      </c>
      <c r="C9" s="2">
        <f>I19</f>
        <v>29.502018842530283</v>
      </c>
      <c r="D9" s="2">
        <f>I21</f>
        <v>40</v>
      </c>
      <c r="E9" s="10"/>
      <c r="F9" s="10"/>
      <c r="G9" s="10"/>
      <c r="H9" s="10"/>
      <c r="I9" s="11"/>
    </row>
    <row r="10" spans="1:9" x14ac:dyDescent="0.3">
      <c r="A10" s="2" t="s">
        <v>4</v>
      </c>
      <c r="B10" s="2">
        <f>B11-B9</f>
        <v>964.50201884253033</v>
      </c>
      <c r="C10" s="2">
        <f>C11-C9</f>
        <v>2710.4979811574699</v>
      </c>
      <c r="D10" s="2">
        <f>B10+C10</f>
        <v>3675</v>
      </c>
      <c r="E10" s="10"/>
      <c r="F10" s="10"/>
      <c r="G10" s="10"/>
      <c r="H10" s="10"/>
      <c r="I10" s="11"/>
    </row>
    <row r="11" spans="1:9" x14ac:dyDescent="0.3">
      <c r="A11" s="2" t="s">
        <v>1</v>
      </c>
      <c r="B11" s="2">
        <f>B5</f>
        <v>975</v>
      </c>
      <c r="C11" s="2">
        <f>C5</f>
        <v>2740</v>
      </c>
      <c r="D11" s="2">
        <f>D5</f>
        <v>3715</v>
      </c>
      <c r="E11" s="10"/>
      <c r="F11" s="10"/>
      <c r="G11" s="10"/>
      <c r="H11" s="10"/>
      <c r="I11" s="11"/>
    </row>
    <row r="12" spans="1:9" x14ac:dyDescent="0.3">
      <c r="A12" s="12"/>
      <c r="B12" s="10"/>
      <c r="C12" s="10"/>
      <c r="D12" s="10"/>
      <c r="E12" s="10"/>
      <c r="F12" s="10"/>
      <c r="G12" s="10"/>
      <c r="H12" s="10"/>
      <c r="I12" s="11"/>
    </row>
    <row r="13" spans="1:9" x14ac:dyDescent="0.3">
      <c r="A13" s="12"/>
      <c r="B13" s="10"/>
      <c r="C13" s="10"/>
      <c r="D13" s="10"/>
      <c r="E13" s="10"/>
      <c r="F13" s="10"/>
      <c r="G13" s="10"/>
      <c r="H13" s="10"/>
      <c r="I13" s="11"/>
    </row>
    <row r="14" spans="1:9" x14ac:dyDescent="0.3">
      <c r="A14" s="25" t="s">
        <v>26</v>
      </c>
      <c r="B14" s="8">
        <f>(B3-B9)^2/B9+(C3-C9)^2/C9+(B4-B10)^2/B10+(C4-C10)^2/C10</f>
        <v>2.6461749733582383</v>
      </c>
      <c r="C14" s="23" t="str">
        <f>IF(B14&gt;=B19,"signifikant","nicht signifikant")</f>
        <v>nicht signifikant</v>
      </c>
      <c r="E14" s="2" t="s">
        <v>13</v>
      </c>
      <c r="F14" s="2"/>
      <c r="G14" s="2"/>
      <c r="H14" s="2"/>
      <c r="I14" s="2"/>
    </row>
    <row r="15" spans="1:9" x14ac:dyDescent="0.3">
      <c r="A15" s="12" t="s">
        <v>27</v>
      </c>
      <c r="B15" s="10">
        <v>1</v>
      </c>
      <c r="C15" s="11"/>
      <c r="E15" s="2" t="s">
        <v>5</v>
      </c>
      <c r="F15" s="2"/>
      <c r="G15" s="2"/>
      <c r="H15" s="2" t="s">
        <v>6</v>
      </c>
      <c r="I15" s="2" t="s">
        <v>9</v>
      </c>
    </row>
    <row r="16" spans="1:9" x14ac:dyDescent="0.3">
      <c r="A16" s="12"/>
      <c r="B16" s="10"/>
      <c r="C16" s="11"/>
      <c r="E16" s="2">
        <f>D5</f>
        <v>3715</v>
      </c>
      <c r="F16" s="2">
        <f>D3</f>
        <v>40</v>
      </c>
      <c r="G16" s="2">
        <f>F16/E16</f>
        <v>1.0767160161507403E-2</v>
      </c>
      <c r="H16" s="2">
        <f>B5</f>
        <v>975</v>
      </c>
      <c r="I16" s="2">
        <f>H16*G16</f>
        <v>10.497981157469717</v>
      </c>
    </row>
    <row r="17" spans="1:9" x14ac:dyDescent="0.3">
      <c r="A17" s="12"/>
      <c r="B17" s="10"/>
      <c r="C17" s="11"/>
      <c r="E17" s="2"/>
      <c r="F17" s="2"/>
      <c r="G17" s="2"/>
      <c r="H17" s="2"/>
      <c r="I17" s="2"/>
    </row>
    <row r="18" spans="1:9" ht="15" x14ac:dyDescent="0.3">
      <c r="A18" s="22" t="s">
        <v>29</v>
      </c>
      <c r="B18" s="21" t="s">
        <v>28</v>
      </c>
      <c r="C18" s="11"/>
      <c r="E18" s="2" t="s">
        <v>5</v>
      </c>
      <c r="F18" s="2"/>
      <c r="G18" s="2"/>
      <c r="H18" s="2" t="s">
        <v>6</v>
      </c>
      <c r="I18" s="2" t="s">
        <v>10</v>
      </c>
    </row>
    <row r="19" spans="1:9" ht="14.4" x14ac:dyDescent="0.3">
      <c r="A19" s="17">
        <v>0.05</v>
      </c>
      <c r="B19" s="18">
        <f>CHIINV(A19,$B$15)</f>
        <v>3.8414588206941236</v>
      </c>
      <c r="C19" s="11"/>
      <c r="E19" s="2">
        <f>E16</f>
        <v>3715</v>
      </c>
      <c r="F19" s="2">
        <f>F16</f>
        <v>40</v>
      </c>
      <c r="G19" s="2">
        <f>G16</f>
        <v>1.0767160161507403E-2</v>
      </c>
      <c r="H19" s="2">
        <f>C5</f>
        <v>2740</v>
      </c>
      <c r="I19" s="2">
        <f>H19*G19</f>
        <v>29.502018842530283</v>
      </c>
    </row>
    <row r="20" spans="1:9" ht="14.4" x14ac:dyDescent="0.3">
      <c r="A20" s="17">
        <v>0.01</v>
      </c>
      <c r="B20" s="18">
        <f>CHIINV(A20,$B$15)</f>
        <v>6.6348966010212118</v>
      </c>
      <c r="C20" s="11"/>
      <c r="E20" s="2"/>
      <c r="F20" s="2"/>
      <c r="G20" s="2"/>
      <c r="H20" s="2"/>
      <c r="I20" s="2"/>
    </row>
    <row r="21" spans="1:9" ht="14.4" x14ac:dyDescent="0.3">
      <c r="A21" s="17">
        <v>1E-3</v>
      </c>
      <c r="B21" s="18">
        <f>CHIINV(A21,$B$15)</f>
        <v>10.827566170662733</v>
      </c>
      <c r="C21" s="11"/>
      <c r="E21" s="2" t="s">
        <v>1</v>
      </c>
      <c r="F21" s="2"/>
      <c r="G21" s="2"/>
      <c r="H21" s="2"/>
      <c r="I21" s="2">
        <f>I16+I19</f>
        <v>40</v>
      </c>
    </row>
    <row r="22" spans="1:9" ht="14.4" x14ac:dyDescent="0.3">
      <c r="A22" s="19">
        <v>1E-4</v>
      </c>
      <c r="B22" s="20">
        <f>CHIINV(A22,$B$15)</f>
        <v>15.136705226623601</v>
      </c>
      <c r="C22" s="15"/>
      <c r="D22" s="10"/>
      <c r="E22" s="10"/>
      <c r="F22" s="10"/>
      <c r="G22" s="10"/>
      <c r="H22" s="10"/>
      <c r="I22" s="11"/>
    </row>
    <row r="23" spans="1:9" x14ac:dyDescent="0.3">
      <c r="A23" s="12"/>
      <c r="B23" s="10"/>
      <c r="C23" s="10"/>
      <c r="D23" s="10"/>
      <c r="E23" s="10"/>
      <c r="F23" s="10"/>
      <c r="G23" s="10"/>
      <c r="H23" s="10"/>
      <c r="I23" s="11"/>
    </row>
    <row r="24" spans="1:9" x14ac:dyDescent="0.3">
      <c r="A24" s="12"/>
      <c r="B24" s="10"/>
      <c r="C24" s="10"/>
      <c r="D24" s="10"/>
      <c r="E24" s="10"/>
      <c r="F24" s="10"/>
      <c r="G24" s="10"/>
      <c r="H24" s="10"/>
      <c r="I24" s="11"/>
    </row>
    <row r="25" spans="1:9" x14ac:dyDescent="0.3">
      <c r="A25" s="12"/>
      <c r="B25" s="10"/>
      <c r="C25" s="10"/>
      <c r="D25" s="16" t="s">
        <v>19</v>
      </c>
      <c r="E25" s="8"/>
      <c r="F25" s="9"/>
      <c r="G25" s="10"/>
      <c r="H25" s="10"/>
      <c r="I25" s="11"/>
    </row>
    <row r="26" spans="1:9" x14ac:dyDescent="0.3">
      <c r="A26" s="12"/>
      <c r="B26" s="10"/>
      <c r="C26" s="10"/>
      <c r="D26" s="13"/>
      <c r="E26" s="14"/>
      <c r="F26" s="15"/>
      <c r="G26" s="10"/>
      <c r="H26" s="10"/>
      <c r="I26" s="11"/>
    </row>
    <row r="27" spans="1:9" x14ac:dyDescent="0.3">
      <c r="A27" s="2" t="s">
        <v>15</v>
      </c>
      <c r="B27" s="2"/>
      <c r="C27" s="10"/>
      <c r="D27" s="2" t="s">
        <v>2</v>
      </c>
      <c r="E27" s="2" t="s">
        <v>21</v>
      </c>
      <c r="F27" s="2"/>
      <c r="G27" s="10"/>
      <c r="H27" s="10"/>
      <c r="I27" s="11"/>
    </row>
    <row r="28" spans="1:9" x14ac:dyDescent="0.3">
      <c r="A28" s="2" t="s">
        <v>8</v>
      </c>
      <c r="B28" s="2">
        <f>CHITEST(B3:C4,B9:C10)</f>
        <v>0.10379938644952852</v>
      </c>
      <c r="C28" s="10"/>
      <c r="D28" s="2" t="s">
        <v>3</v>
      </c>
      <c r="E28" s="2" t="s">
        <v>22</v>
      </c>
      <c r="F28" s="2"/>
      <c r="G28" s="10"/>
      <c r="H28" s="10"/>
      <c r="I28" s="11"/>
    </row>
    <row r="29" spans="1:9" x14ac:dyDescent="0.3">
      <c r="A29" s="2" t="s">
        <v>12</v>
      </c>
      <c r="B29" s="2">
        <f>CHIDIST(B28,1)</f>
        <v>0.74731700040189653</v>
      </c>
      <c r="C29" s="10"/>
      <c r="D29" s="2" t="s">
        <v>20</v>
      </c>
      <c r="E29" s="2" t="s">
        <v>23</v>
      </c>
      <c r="F29" s="2"/>
      <c r="G29" s="10"/>
      <c r="H29" s="10"/>
      <c r="I29" s="11"/>
    </row>
    <row r="30" spans="1:9" x14ac:dyDescent="0.3">
      <c r="A30" s="2" t="s">
        <v>16</v>
      </c>
      <c r="B30" s="7">
        <f>B29*100</f>
        <v>74.731700040189651</v>
      </c>
      <c r="C30" s="10"/>
      <c r="D30" s="2" t="s">
        <v>24</v>
      </c>
      <c r="E30" s="2" t="s">
        <v>25</v>
      </c>
      <c r="F30" s="2"/>
      <c r="G30" s="10"/>
      <c r="H30" s="10"/>
      <c r="I30" s="11"/>
    </row>
    <row r="31" spans="1:9" x14ac:dyDescent="0.3">
      <c r="A31" s="12"/>
      <c r="B31" s="10"/>
      <c r="C31" s="10"/>
      <c r="D31" s="10"/>
      <c r="E31" s="10"/>
      <c r="F31" s="10"/>
      <c r="G31" s="10"/>
      <c r="H31" s="10"/>
      <c r="I31" s="11"/>
    </row>
    <row r="32" spans="1:9" x14ac:dyDescent="0.3">
      <c r="A32" s="26" t="s">
        <v>17</v>
      </c>
      <c r="B32" s="10">
        <v>1.94</v>
      </c>
      <c r="C32" s="24" t="str">
        <f>IF(B14&gt;=B19,"signifikant","nicht signifikant")</f>
        <v>nicht signifikant</v>
      </c>
      <c r="D32" s="10"/>
      <c r="E32" s="10"/>
      <c r="F32" s="10"/>
      <c r="G32" s="10"/>
      <c r="H32" s="10"/>
      <c r="I32" s="11"/>
    </row>
    <row r="33" spans="1:9" x14ac:dyDescent="0.3">
      <c r="A33" s="12" t="s">
        <v>18</v>
      </c>
      <c r="B33" s="10">
        <v>3.84</v>
      </c>
      <c r="C33" s="10"/>
      <c r="D33" s="10"/>
      <c r="E33" s="10"/>
      <c r="F33" s="10"/>
      <c r="G33" s="10"/>
      <c r="H33" s="10"/>
      <c r="I33" s="11"/>
    </row>
    <row r="34" spans="1:9" x14ac:dyDescent="0.3">
      <c r="A34" s="13"/>
      <c r="B34" s="14"/>
      <c r="C34" s="14"/>
      <c r="D34" s="14"/>
      <c r="E34" s="14"/>
      <c r="F34" s="14"/>
      <c r="G34" s="14"/>
      <c r="H34" s="14"/>
      <c r="I34" s="15"/>
    </row>
  </sheetData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  <headerFooter>
    <oddHeader xml:space="preserve">&amp;CWahrscheinlichkeit f. Signifikanz von Verteilung diesel-Vorkommen in der Überschrift in mde (= Korpus A) VS fgo (= Korpus B)
</oddHeader>
    <oddFooter>&amp;CQuellen (letzter Zugriff 20.1.2019): labuser_sschwedlerstngl (https://dhvlab.gwi.uni-muenchen.de/sql)/ http://www.bubenhofer.com/korpuslinguistik/kurs/index.php?id=statistik_signifikanzChi.html/ http://ucrel.lancs.ac.uk/llwizard.html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staenglerin</dc:creator>
  <cp:lastModifiedBy>staenglerin</cp:lastModifiedBy>
  <cp:lastPrinted>2018-12-29T16:15:38Z</cp:lastPrinted>
  <dcterms:created xsi:type="dcterms:W3CDTF">2018-12-29T15:10:36Z</dcterms:created>
  <dcterms:modified xsi:type="dcterms:W3CDTF">2019-01-14T00:52:44Z</dcterms:modified>
</cp:coreProperties>
</file>